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Брестская" sheetId="1" r:id="rId1"/>
  </sheets>
  <definedNames>
    <definedName name="_______A65550">#REF!</definedName>
    <definedName name="______A6555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</definedNames>
  <calcPr fullCalcOnLoad="1"/>
</workbook>
</file>

<file path=xl/sharedStrings.xml><?xml version="1.0" encoding="utf-8"?>
<sst xmlns="http://schemas.openxmlformats.org/spreadsheetml/2006/main" count="109" uniqueCount="48">
  <si>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</si>
  <si>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</si>
  <si>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</si>
  <si>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</si>
  <si>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</si>
  <si>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</si>
  <si>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</si>
  <si>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</si>
  <si>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</si>
  <si>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</si>
  <si>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</si>
  <si>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</si>
  <si>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</si>
  <si>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</si>
  <si>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</si>
  <si>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</si>
  <si>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</si>
  <si>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</si>
  <si>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</si>
  <si>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</si>
  <si>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</si>
  <si>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</si>
  <si>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>Х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</si>
  <si>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</si>
  <si>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</si>
  <si>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</si>
  <si>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</si>
  <si>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</si>
  <si>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 от 346 до 390 обуч-ся (за искл. санаторного УДО) </t>
  </si>
  <si>
    <t xml:space="preserve">с численностью свыше 390 обуч-ся (за искл. санаторного УДО) </t>
  </si>
  <si>
    <t>Санаторное УДО (независимо от численности обуч-ся)</t>
  </si>
  <si>
    <t>Всего обучающихся:</t>
  </si>
  <si>
    <t>Итого по нормативу для УДО, расположенных в городах, поселках городского типа</t>
  </si>
  <si>
    <t>УДО, расположенные в сельских населенных пунктах</t>
  </si>
  <si>
    <t>Численность обуч-ся, посещ.  санат. учрежд. дошк.образования</t>
  </si>
  <si>
    <t>с численностью до 10 обуч-ся (за искл. санаторного УДО) (вводится по согласованию  с облисполкомом и Министерством образования)</t>
  </si>
  <si>
    <t xml:space="preserve">с численностью от 11 до 24 обуч-ся (за искл. санаторного УДО) </t>
  </si>
  <si>
    <t xml:space="preserve">с численностью от 25  до 42 обуч-ся (за искл. санаторного УДО) </t>
  </si>
  <si>
    <t xml:space="preserve">с численностью от 43 до 60 обуч-ся (за искл. санаторного УДО) </t>
  </si>
  <si>
    <t xml:space="preserve">с численностью от 61 до 85 обуч-ся (за искл. санаторного УДО) </t>
  </si>
  <si>
    <t xml:space="preserve">с численностью от 86 до 140 обуч-ся (за искл. санаторного УДО) </t>
  </si>
  <si>
    <t xml:space="preserve">с численностью от 141 до 170 обуч-ся (за искл. санаторного УДО) </t>
  </si>
  <si>
    <t xml:space="preserve">с численностью от 171 до 210 обуч-ся (за искл. санаторного УДО) </t>
  </si>
  <si>
    <t xml:space="preserve">с численностью свыше 210 обуч-ся (за искл. санаторного УДО) </t>
  </si>
  <si>
    <t>Значение корректирующего коэффициента в зависимости от расселения сельского населения</t>
  </si>
  <si>
    <t>Итого по нормативу для УДО, расположенных в сельских населенных пунктах</t>
  </si>
  <si>
    <t>Общий объем расходов по нормативам (для городов, поселков городского типа и сельских населенных пунктов):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</si>
  <si>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Брестской области на 2024 год (постановление Совета Министров Республики Беларусь от 27.12.2023 г. № 942)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</si>
</sst>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\-#,##0\ 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5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22"/>
      <color rgb="FF000000"/>
      <name val="Times New Roman"/>
      <family val="1"/>
    </font>
    <font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22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b/>
      <sz val="16"/>
      <color theme="1"/>
      <name val="Times New Roman"/>
      <family val="1"/>
    </font>
    <font>
      <sz val="24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6"/>
      <color rgb="FF000000"/>
      <name val="Times New Roman"/>
      <family val="1"/>
    </font>
    <font>
      <b/>
      <vertAlign val="superscript"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E4D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11" xfId="0" applyFont="1" applyBorder="1" applyAlignment="1">
      <alignment/>
    </xf>
    <xf numFmtId="0" fontId="51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4" fontId="53" fillId="0" borderId="10" xfId="0" applyNumberFormat="1" applyFont="1" applyBorder="1" applyAlignment="1">
      <alignment horizontal="left" vertical="top" wrapText="1"/>
    </xf>
    <xf numFmtId="164" fontId="58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/>
    </xf>
    <xf numFmtId="164" fontId="54" fillId="0" borderId="10" xfId="0" applyNumberFormat="1" applyFont="1" applyBorder="1" applyAlignment="1">
      <alignment horizontal="center" vertical="top" wrapText="1"/>
    </xf>
    <xf numFmtId="164" fontId="53" fillId="0" borderId="12" xfId="0" applyNumberFormat="1" applyFont="1" applyBorder="1" applyAlignment="1">
      <alignment horizontal="center" vertical="center" wrapText="1"/>
    </xf>
    <xf numFmtId="164" fontId="58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vertical="top" wrapText="1"/>
    </xf>
    <xf numFmtId="4" fontId="54" fillId="0" borderId="13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left" wrapText="1"/>
    </xf>
    <xf numFmtId="0" fontId="53" fillId="33" borderId="14" xfId="0" applyFont="1" applyFill="1" applyBorder="1" applyAlignment="1">
      <alignment horizontal="center" vertical="center" wrapText="1"/>
    </xf>
    <xf numFmtId="164" fontId="58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164" fontId="54" fillId="0" borderId="10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6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6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 horizontal="center" vertical="center" wrapText="1"/>
    </xf>
    <xf numFmtId="0" fontId="8" fillId="0" borderId="18" xfId="0" applyFont="1" applyBorder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00"/>
  <sheetViews>
    <sheetView tabSelected="1" view="pageBreakPreview" zoomScale="70" zoomScaleSheetLayoutView="70" zoomScalePageLayoutView="0" workbookViewId="0" topLeftCell="A28">
      <selection activeCell="O9" sqref="O9"/>
    </sheetView>
  </sheetViews>
  <sheetFormatPr defaultColWidth="12.625" defaultRowHeight="15" customHeight="1"/>
  <cols>
    <col min="1" max="1" width="3.875" style="0" customWidth="1"/>
    <col min="2" max="2" width="52.50390625" style="0" customWidth="1"/>
    <col min="3" max="3" width="15.875" style="0" customWidth="1"/>
    <col min="4" max="4" width="11.875" style="0" customWidth="1"/>
    <col min="5" max="5" width="12.50390625" style="0" customWidth="1"/>
    <col min="6" max="6" width="17.875" style="0" customWidth="1"/>
    <col min="7" max="7" width="19.00390625" style="0" customWidth="1"/>
    <col min="8" max="8" width="12.875" style="0" customWidth="1"/>
    <col min="9" max="9" width="11.875" style="0" customWidth="1"/>
    <col min="10" max="10" width="12.50390625" style="0" customWidth="1"/>
    <col min="11" max="12" width="16.00390625" style="0" customWidth="1"/>
    <col min="13" max="13" width="21.00390625" style="0" customWidth="1"/>
    <col min="14" max="14" width="23.625" style="0" customWidth="1"/>
    <col min="15" max="15" width="26.375" style="0" customWidth="1"/>
    <col min="16" max="16" width="29.375" style="0" customWidth="1"/>
    <col min="17" max="17" width="13.00390625" style="0" customWidth="1"/>
    <col min="18" max="36" width="8.00390625" style="0" customWidth="1"/>
  </cols>
  <sheetData>
    <row r="1" spans="1:36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0"/>
      <c r="P1" s="5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2" t="s">
        <v>0</v>
      </c>
      <c r="O2" s="53"/>
      <c r="P2" s="5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>
      <c r="A3" s="1"/>
      <c r="B3" s="54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5"/>
      <c r="N3" s="56" t="s">
        <v>1</v>
      </c>
      <c r="O3" s="44"/>
      <c r="P3" s="5">
        <v>4033.85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>
      <c r="A4" s="1"/>
      <c r="B4" s="6"/>
      <c r="C4" s="6"/>
      <c r="D4" s="6"/>
      <c r="E4" s="6"/>
      <c r="F4" s="6"/>
      <c r="G4" s="57"/>
      <c r="H4" s="53"/>
      <c r="I4" s="53"/>
      <c r="J4" s="6"/>
      <c r="K4" s="6"/>
      <c r="L4" s="6"/>
      <c r="M4" s="4"/>
      <c r="N4" s="56" t="s">
        <v>2</v>
      </c>
      <c r="O4" s="44"/>
      <c r="P4" s="5">
        <v>4943.08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>
      <c r="A5" s="1"/>
      <c r="B5" s="7"/>
      <c r="C5" s="48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6.75" customHeight="1">
      <c r="A6" s="1"/>
      <c r="B6" s="45" t="s">
        <v>4</v>
      </c>
      <c r="C6" s="46" t="s">
        <v>5</v>
      </c>
      <c r="D6" s="43"/>
      <c r="E6" s="43"/>
      <c r="F6" s="44"/>
      <c r="G6" s="39" t="s">
        <v>6</v>
      </c>
      <c r="H6" s="46" t="s">
        <v>7</v>
      </c>
      <c r="I6" s="43"/>
      <c r="J6" s="43"/>
      <c r="K6" s="43"/>
      <c r="L6" s="43"/>
      <c r="M6" s="44"/>
      <c r="N6" s="39" t="s">
        <v>8</v>
      </c>
      <c r="O6" s="39" t="s">
        <v>9</v>
      </c>
      <c r="P6" s="39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36.5" customHeight="1">
      <c r="A7" s="1"/>
      <c r="B7" s="40"/>
      <c r="C7" s="9" t="s">
        <v>11</v>
      </c>
      <c r="D7" s="9" t="s">
        <v>12</v>
      </c>
      <c r="E7" s="9" t="s">
        <v>13</v>
      </c>
      <c r="F7" s="9" t="s">
        <v>14</v>
      </c>
      <c r="G7" s="49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41"/>
      <c r="O7" s="40"/>
      <c r="P7" s="4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>
      <c r="A8" s="1"/>
      <c r="B8" s="41"/>
      <c r="C8" s="10">
        <v>1</v>
      </c>
      <c r="D8" s="10">
        <v>1.148</v>
      </c>
      <c r="E8" s="10">
        <v>1.473</v>
      </c>
      <c r="F8" s="10">
        <v>0.284</v>
      </c>
      <c r="G8" s="10">
        <v>1.441</v>
      </c>
      <c r="H8" s="10">
        <v>1.192</v>
      </c>
      <c r="I8" s="10">
        <v>0.88</v>
      </c>
      <c r="J8" s="10">
        <v>0.206</v>
      </c>
      <c r="K8" s="10">
        <v>0.044</v>
      </c>
      <c r="L8" s="10">
        <v>0.082</v>
      </c>
      <c r="M8" s="10">
        <v>0.038</v>
      </c>
      <c r="N8" s="10">
        <v>0.451</v>
      </c>
      <c r="O8" s="41"/>
      <c r="P8" s="4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>
      <c r="A9" s="11"/>
      <c r="B9" s="12" t="s">
        <v>21</v>
      </c>
      <c r="C9" s="13"/>
      <c r="D9" s="13"/>
      <c r="E9" s="13"/>
      <c r="F9" s="13"/>
      <c r="G9" s="13" t="s">
        <v>22</v>
      </c>
      <c r="H9" s="13"/>
      <c r="I9" s="13"/>
      <c r="J9" s="13"/>
      <c r="K9" s="13"/>
      <c r="L9" s="13"/>
      <c r="M9" s="13"/>
      <c r="N9" s="13"/>
      <c r="O9" s="14">
        <v>1.3</v>
      </c>
      <c r="P9" s="15">
        <f>ROUND(((C9*$C$8+D9*$D$8+E9*$E$8+F9*$F$8)*$P$3*O9+(H9*$H$8+I9*$I$8+J9*$J$8+K9*$K$8+L9*$L$8+M9*$M$8+N9*$N$8)*$P$3),2)</f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40.5">
      <c r="A10" s="11"/>
      <c r="B10" s="12" t="s">
        <v>23</v>
      </c>
      <c r="C10" s="13"/>
      <c r="D10" s="13"/>
      <c r="E10" s="13"/>
      <c r="F10" s="13"/>
      <c r="G10" s="13" t="s">
        <v>22</v>
      </c>
      <c r="H10" s="13"/>
      <c r="I10" s="13"/>
      <c r="J10" s="13"/>
      <c r="K10" s="13"/>
      <c r="L10" s="13"/>
      <c r="M10" s="13"/>
      <c r="N10" s="13"/>
      <c r="O10" s="14">
        <v>1.1</v>
      </c>
      <c r="P10" s="15">
        <f aca="true" t="shared" si="0" ref="P10:P16">ROUND(((C10*$C$8+D10*$D$8+E10*$E$8+F10*$F$8)*$P$3*O10+(H10*$H$8+I10*$I$8+J10*$J$8+K10*$K$8+L10*$L$8+M10*$M$8+N10*$N$8)*$P$3),2)</f>
        <v>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40.5">
      <c r="A11" s="11"/>
      <c r="B11" s="12" t="s">
        <v>24</v>
      </c>
      <c r="C11" s="13"/>
      <c r="D11" s="13"/>
      <c r="E11" s="13"/>
      <c r="F11" s="13"/>
      <c r="G11" s="13" t="s">
        <v>22</v>
      </c>
      <c r="H11" s="13"/>
      <c r="I11" s="13"/>
      <c r="J11" s="13"/>
      <c r="K11" s="13"/>
      <c r="L11" s="13"/>
      <c r="M11" s="13"/>
      <c r="N11" s="13"/>
      <c r="O11" s="14">
        <v>1</v>
      </c>
      <c r="P11" s="15">
        <f t="shared" si="0"/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40.5">
      <c r="A12" s="11"/>
      <c r="B12" s="12" t="s">
        <v>25</v>
      </c>
      <c r="C12" s="13"/>
      <c r="D12" s="13"/>
      <c r="E12" s="13"/>
      <c r="F12" s="13"/>
      <c r="G12" s="13" t="s">
        <v>22</v>
      </c>
      <c r="H12" s="13"/>
      <c r="I12" s="13"/>
      <c r="J12" s="13"/>
      <c r="K12" s="13"/>
      <c r="L12" s="13"/>
      <c r="M12" s="13"/>
      <c r="N12" s="13"/>
      <c r="O12" s="14">
        <v>0.95</v>
      </c>
      <c r="P12" s="15">
        <f t="shared" si="0"/>
        <v>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0.5">
      <c r="A13" s="11"/>
      <c r="B13" s="12" t="s">
        <v>26</v>
      </c>
      <c r="C13" s="13"/>
      <c r="D13" s="13"/>
      <c r="E13" s="13"/>
      <c r="F13" s="13"/>
      <c r="G13" s="13" t="s">
        <v>22</v>
      </c>
      <c r="H13" s="13"/>
      <c r="I13" s="13"/>
      <c r="J13" s="13"/>
      <c r="K13" s="13"/>
      <c r="L13" s="13"/>
      <c r="M13" s="13"/>
      <c r="N13" s="13"/>
      <c r="O13" s="14">
        <v>0.85</v>
      </c>
      <c r="P13" s="15">
        <f t="shared" si="0"/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40.5">
      <c r="A14" s="11"/>
      <c r="B14" s="12" t="s">
        <v>27</v>
      </c>
      <c r="C14" s="13"/>
      <c r="D14" s="13"/>
      <c r="E14" s="13"/>
      <c r="F14" s="13"/>
      <c r="G14" s="13" t="s">
        <v>22</v>
      </c>
      <c r="H14" s="13"/>
      <c r="I14" s="13"/>
      <c r="J14" s="13"/>
      <c r="K14" s="13"/>
      <c r="L14" s="13"/>
      <c r="M14" s="13"/>
      <c r="N14" s="13"/>
      <c r="O14" s="14">
        <v>0.75</v>
      </c>
      <c r="P14" s="15">
        <f t="shared" si="0"/>
        <v>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40.5">
      <c r="A15" s="11"/>
      <c r="B15" s="12" t="s">
        <v>28</v>
      </c>
      <c r="C15" s="13"/>
      <c r="D15" s="13"/>
      <c r="E15" s="13"/>
      <c r="F15" s="13"/>
      <c r="G15" s="13" t="s">
        <v>22</v>
      </c>
      <c r="H15" s="13"/>
      <c r="I15" s="13"/>
      <c r="J15" s="13"/>
      <c r="K15" s="13"/>
      <c r="L15" s="13"/>
      <c r="M15" s="13"/>
      <c r="N15" s="13"/>
      <c r="O15" s="14">
        <v>0.7</v>
      </c>
      <c r="P15" s="15">
        <f t="shared" si="0"/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40.5">
      <c r="A16" s="11"/>
      <c r="B16" s="12" t="s">
        <v>29</v>
      </c>
      <c r="C16" s="13"/>
      <c r="D16" s="13"/>
      <c r="E16" s="13"/>
      <c r="F16" s="13"/>
      <c r="G16" s="13" t="s">
        <v>22</v>
      </c>
      <c r="H16" s="13"/>
      <c r="I16" s="13"/>
      <c r="J16" s="13"/>
      <c r="K16" s="13"/>
      <c r="L16" s="13"/>
      <c r="M16" s="13"/>
      <c r="N16" s="13"/>
      <c r="O16" s="14">
        <v>0.7</v>
      </c>
      <c r="P16" s="15">
        <f t="shared" si="0"/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40.5">
      <c r="A17" s="11"/>
      <c r="B17" s="12" t="s">
        <v>30</v>
      </c>
      <c r="C17" s="13" t="s">
        <v>22</v>
      </c>
      <c r="D17" s="13" t="s">
        <v>22</v>
      </c>
      <c r="E17" s="13" t="s">
        <v>22</v>
      </c>
      <c r="F17" s="13" t="s">
        <v>22</v>
      </c>
      <c r="G17" s="13"/>
      <c r="H17" s="13"/>
      <c r="I17" s="13"/>
      <c r="J17" s="13"/>
      <c r="K17" s="13"/>
      <c r="L17" s="13" t="s">
        <v>22</v>
      </c>
      <c r="M17" s="13"/>
      <c r="N17" s="13"/>
      <c r="O17" s="14">
        <v>1</v>
      </c>
      <c r="P17" s="15">
        <f>ROUND(((G17*G8*$P$3*O17)+(H17*$H$8+I17*$I$8+J17*$J$8+K17*$K$8+$M$8*M17+$N$8*N17)*$P$3),2)</f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37.5" customHeight="1">
      <c r="A18" s="11"/>
      <c r="B18" s="16" t="s">
        <v>31</v>
      </c>
      <c r="C18" s="17">
        <f aca="true" t="shared" si="1" ref="C18:N18">SUM(C9:C17)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8" t="s">
        <v>22</v>
      </c>
      <c r="P18" s="19" t="s">
        <v>22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92.25" customHeight="1">
      <c r="A19" s="1"/>
      <c r="B19" s="3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 t="s">
        <v>32</v>
      </c>
      <c r="P19" s="22">
        <f>SUM(P9:P17)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>
      <c r="A20" s="1"/>
      <c r="B20" s="23"/>
      <c r="C20" s="42" t="s">
        <v>33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23"/>
      <c r="P20" s="23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25" customHeight="1">
      <c r="A21" s="1"/>
      <c r="B21" s="45" t="s">
        <v>4</v>
      </c>
      <c r="C21" s="46" t="s">
        <v>5</v>
      </c>
      <c r="D21" s="43"/>
      <c r="E21" s="43"/>
      <c r="F21" s="44"/>
      <c r="G21" s="39" t="s">
        <v>34</v>
      </c>
      <c r="H21" s="46" t="s">
        <v>7</v>
      </c>
      <c r="I21" s="43"/>
      <c r="J21" s="43"/>
      <c r="K21" s="43"/>
      <c r="L21" s="43"/>
      <c r="M21" s="44"/>
      <c r="N21" s="39" t="s">
        <v>8</v>
      </c>
      <c r="O21" s="47" t="s">
        <v>9</v>
      </c>
      <c r="P21" s="47" t="s">
        <v>10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37.25" customHeight="1">
      <c r="A22" s="1"/>
      <c r="B22" s="40"/>
      <c r="C22" s="9" t="s">
        <v>11</v>
      </c>
      <c r="D22" s="9" t="s">
        <v>12</v>
      </c>
      <c r="E22" s="9" t="s">
        <v>13</v>
      </c>
      <c r="F22" s="9" t="s">
        <v>14</v>
      </c>
      <c r="G22" s="41"/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9" t="s">
        <v>20</v>
      </c>
      <c r="N22" s="41"/>
      <c r="O22" s="40"/>
      <c r="P22" s="4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>
      <c r="A23" s="1"/>
      <c r="B23" s="41"/>
      <c r="C23" s="24">
        <v>1</v>
      </c>
      <c r="D23" s="24">
        <v>1.148</v>
      </c>
      <c r="E23" s="24">
        <v>1.473</v>
      </c>
      <c r="F23" s="24">
        <v>0.284</v>
      </c>
      <c r="G23" s="24">
        <v>1.441</v>
      </c>
      <c r="H23" s="24">
        <v>1.192</v>
      </c>
      <c r="I23" s="24">
        <v>0.88</v>
      </c>
      <c r="J23" s="24">
        <v>0.206</v>
      </c>
      <c r="K23" s="24">
        <v>0.044</v>
      </c>
      <c r="L23" s="24">
        <v>0.082</v>
      </c>
      <c r="M23" s="24">
        <v>0.038</v>
      </c>
      <c r="N23" s="24">
        <v>0.451</v>
      </c>
      <c r="O23" s="41"/>
      <c r="P23" s="4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1">
      <c r="A24" s="1"/>
      <c r="B24" s="25" t="s">
        <v>35</v>
      </c>
      <c r="C24" s="13"/>
      <c r="D24" s="13"/>
      <c r="E24" s="13"/>
      <c r="F24" s="13"/>
      <c r="G24" s="13" t="s">
        <v>22</v>
      </c>
      <c r="H24" s="13"/>
      <c r="I24" s="13"/>
      <c r="J24" s="13"/>
      <c r="K24" s="13"/>
      <c r="L24" s="13"/>
      <c r="M24" s="13"/>
      <c r="N24" s="13"/>
      <c r="O24" s="26">
        <v>3</v>
      </c>
      <c r="P24" s="15">
        <f>ROUND((((C24*$C$23+D24*$D$23+E24*$E$23+F24*$F$23)*$P$4*O24+(H24*$H$23+I24*$I$23+J24*$J$23+K24*$K$23+L24*$L$23+$M$23*M24+$N$23*N24)*$P$4)*$O$34),2)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0.5">
      <c r="A25" s="1"/>
      <c r="B25" s="25" t="s">
        <v>36</v>
      </c>
      <c r="C25" s="13"/>
      <c r="D25" s="13"/>
      <c r="E25" s="13"/>
      <c r="F25" s="13"/>
      <c r="G25" s="13" t="s">
        <v>22</v>
      </c>
      <c r="H25" s="13"/>
      <c r="I25" s="13"/>
      <c r="J25" s="13"/>
      <c r="K25" s="13"/>
      <c r="L25" s="13"/>
      <c r="M25" s="13"/>
      <c r="N25" s="13"/>
      <c r="O25" s="26">
        <v>1.65</v>
      </c>
      <c r="P25" s="15">
        <f aca="true" t="shared" si="2" ref="P25:P32">ROUND(((((C25*$C$23+D25*$D$23+E25*$E$23+F25*$F$23)*$P$4*O25+(H25*$H$23+I25*$I$23+J25*$J$23+K25*$K$23+L25*$L$23+$M$23*M25+$N$23*N25)*$P$4)*$O$34)),2)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0.5">
      <c r="A26" s="1"/>
      <c r="B26" s="25" t="s">
        <v>37</v>
      </c>
      <c r="C26" s="13"/>
      <c r="D26" s="13"/>
      <c r="E26" s="13"/>
      <c r="F26" s="13"/>
      <c r="G26" s="13" t="s">
        <v>22</v>
      </c>
      <c r="H26" s="13"/>
      <c r="I26" s="13"/>
      <c r="J26" s="13"/>
      <c r="K26" s="13"/>
      <c r="L26" s="13"/>
      <c r="M26" s="13"/>
      <c r="N26" s="13"/>
      <c r="O26" s="26">
        <v>1.25</v>
      </c>
      <c r="P26" s="15">
        <f t="shared" si="2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40.5">
      <c r="A27" s="1"/>
      <c r="B27" s="25" t="s">
        <v>38</v>
      </c>
      <c r="C27" s="13"/>
      <c r="D27" s="13"/>
      <c r="E27" s="13"/>
      <c r="F27" s="13"/>
      <c r="G27" s="13" t="s">
        <v>22</v>
      </c>
      <c r="H27" s="13"/>
      <c r="I27" s="13"/>
      <c r="J27" s="13"/>
      <c r="K27" s="13"/>
      <c r="L27" s="13"/>
      <c r="M27" s="13"/>
      <c r="N27" s="13"/>
      <c r="O27" s="26">
        <v>1.2</v>
      </c>
      <c r="P27" s="15">
        <f t="shared" si="2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0.5">
      <c r="A28" s="1"/>
      <c r="B28" s="25" t="s">
        <v>39</v>
      </c>
      <c r="C28" s="13"/>
      <c r="D28" s="13"/>
      <c r="E28" s="13"/>
      <c r="F28" s="13"/>
      <c r="G28" s="13" t="s">
        <v>22</v>
      </c>
      <c r="H28" s="13"/>
      <c r="I28" s="13"/>
      <c r="J28" s="13"/>
      <c r="K28" s="13"/>
      <c r="L28" s="13"/>
      <c r="M28" s="13"/>
      <c r="N28" s="13"/>
      <c r="O28" s="26">
        <v>1</v>
      </c>
      <c r="P28" s="15">
        <f t="shared" si="2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40.5">
      <c r="A29" s="1"/>
      <c r="B29" s="25" t="s">
        <v>40</v>
      </c>
      <c r="C29" s="13"/>
      <c r="D29" s="13"/>
      <c r="E29" s="13"/>
      <c r="F29" s="13"/>
      <c r="G29" s="13" t="s">
        <v>22</v>
      </c>
      <c r="H29" s="13"/>
      <c r="I29" s="13"/>
      <c r="J29" s="13"/>
      <c r="K29" s="13"/>
      <c r="L29" s="13"/>
      <c r="M29" s="13"/>
      <c r="N29" s="13"/>
      <c r="O29" s="26">
        <v>0.85</v>
      </c>
      <c r="P29" s="15">
        <f t="shared" si="2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0.5">
      <c r="A30" s="1"/>
      <c r="B30" s="25" t="s">
        <v>41</v>
      </c>
      <c r="C30" s="13"/>
      <c r="D30" s="13"/>
      <c r="E30" s="13"/>
      <c r="F30" s="13"/>
      <c r="G30" s="13" t="s">
        <v>22</v>
      </c>
      <c r="H30" s="13"/>
      <c r="I30" s="13"/>
      <c r="J30" s="13"/>
      <c r="K30" s="13"/>
      <c r="L30" s="13"/>
      <c r="M30" s="13"/>
      <c r="N30" s="13"/>
      <c r="O30" s="26">
        <v>0.8</v>
      </c>
      <c r="P30" s="15">
        <f t="shared" si="2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0.5">
      <c r="A31" s="1"/>
      <c r="B31" s="25" t="s">
        <v>42</v>
      </c>
      <c r="C31" s="13"/>
      <c r="D31" s="13"/>
      <c r="E31" s="13"/>
      <c r="F31" s="13"/>
      <c r="G31" s="13" t="s">
        <v>22</v>
      </c>
      <c r="H31" s="13"/>
      <c r="I31" s="13"/>
      <c r="J31" s="13"/>
      <c r="K31" s="13"/>
      <c r="L31" s="13"/>
      <c r="M31" s="13"/>
      <c r="N31" s="13"/>
      <c r="O31" s="26">
        <v>0.75</v>
      </c>
      <c r="P31" s="15">
        <f t="shared" si="2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0.5">
      <c r="A32" s="1"/>
      <c r="B32" s="25" t="s">
        <v>43</v>
      </c>
      <c r="C32" s="13"/>
      <c r="D32" s="13"/>
      <c r="E32" s="13"/>
      <c r="F32" s="13"/>
      <c r="G32" s="13" t="s">
        <v>22</v>
      </c>
      <c r="H32" s="13"/>
      <c r="I32" s="13"/>
      <c r="J32" s="13"/>
      <c r="K32" s="13"/>
      <c r="L32" s="13"/>
      <c r="M32" s="13"/>
      <c r="N32" s="13"/>
      <c r="O32" s="26">
        <v>0.7</v>
      </c>
      <c r="P32" s="15">
        <f t="shared" si="2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0.5">
      <c r="A33" s="1"/>
      <c r="B33" s="25" t="s">
        <v>30</v>
      </c>
      <c r="C33" s="13" t="s">
        <v>22</v>
      </c>
      <c r="D33" s="13" t="s">
        <v>22</v>
      </c>
      <c r="E33" s="13" t="s">
        <v>22</v>
      </c>
      <c r="F33" s="13" t="s">
        <v>22</v>
      </c>
      <c r="G33" s="13"/>
      <c r="H33" s="13"/>
      <c r="I33" s="13"/>
      <c r="J33" s="13"/>
      <c r="K33" s="13"/>
      <c r="L33" s="13" t="s">
        <v>22</v>
      </c>
      <c r="M33" s="13"/>
      <c r="N33" s="13"/>
      <c r="O33" s="26">
        <v>1</v>
      </c>
      <c r="P33" s="15">
        <f>ROUND(((((G23*G33)*$P$4*O33)+(H33*$H$23+I33*$I$23+J33*$J$23+K33*$K$23+$M$23*M33+$N$23*N33)*$P$4)*$O$34),2)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60.75">
      <c r="A34" s="1"/>
      <c r="B34" s="25" t="s">
        <v>44</v>
      </c>
      <c r="C34" s="13" t="s">
        <v>22</v>
      </c>
      <c r="D34" s="13" t="s">
        <v>22</v>
      </c>
      <c r="E34" s="13" t="s">
        <v>22</v>
      </c>
      <c r="F34" s="13" t="s">
        <v>22</v>
      </c>
      <c r="G34" s="13" t="s">
        <v>22</v>
      </c>
      <c r="H34" s="13" t="s">
        <v>22</v>
      </c>
      <c r="I34" s="13" t="s">
        <v>22</v>
      </c>
      <c r="J34" s="13" t="s">
        <v>22</v>
      </c>
      <c r="K34" s="13" t="s">
        <v>22</v>
      </c>
      <c r="L34" s="13" t="s">
        <v>22</v>
      </c>
      <c r="M34" s="13" t="s">
        <v>22</v>
      </c>
      <c r="N34" s="27" t="s">
        <v>22</v>
      </c>
      <c r="O34" s="28">
        <v>0.988</v>
      </c>
      <c r="P34" s="19" t="s">
        <v>22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42.75" customHeight="1">
      <c r="A35" s="1"/>
      <c r="B35" s="29" t="s">
        <v>31</v>
      </c>
      <c r="C35" s="30">
        <f>SUM(C24:C33)</f>
        <v>0</v>
      </c>
      <c r="D35" s="30">
        <f aca="true" t="shared" si="3" ref="D35:N35">SUM(D24:D33)</f>
        <v>0</v>
      </c>
      <c r="E35" s="30">
        <f t="shared" si="3"/>
        <v>0</v>
      </c>
      <c r="F35" s="30">
        <f t="shared" si="3"/>
        <v>0</v>
      </c>
      <c r="G35" s="30">
        <f t="shared" si="3"/>
        <v>0</v>
      </c>
      <c r="H35" s="30">
        <f t="shared" si="3"/>
        <v>0</v>
      </c>
      <c r="I35" s="30">
        <f t="shared" si="3"/>
        <v>0</v>
      </c>
      <c r="J35" s="30">
        <f t="shared" si="3"/>
        <v>0</v>
      </c>
      <c r="K35" s="30">
        <f t="shared" si="3"/>
        <v>0</v>
      </c>
      <c r="L35" s="30">
        <f t="shared" si="3"/>
        <v>0</v>
      </c>
      <c r="M35" s="30">
        <f t="shared" si="3"/>
        <v>0</v>
      </c>
      <c r="N35" s="30">
        <f t="shared" si="3"/>
        <v>0</v>
      </c>
      <c r="O35" s="31" t="s">
        <v>22</v>
      </c>
      <c r="P35" s="19" t="s">
        <v>22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95.25" customHeight="1">
      <c r="A36" s="1"/>
      <c r="B36" s="32"/>
      <c r="C36" s="32"/>
      <c r="D36" s="32"/>
      <c r="E36" s="32"/>
      <c r="F36" s="32"/>
      <c r="G36" s="32"/>
      <c r="H36" s="32"/>
      <c r="I36" s="32"/>
      <c r="J36" s="3"/>
      <c r="K36" s="3"/>
      <c r="L36" s="3"/>
      <c r="M36" s="3"/>
      <c r="N36" s="3"/>
      <c r="O36" s="33" t="s">
        <v>45</v>
      </c>
      <c r="P36" s="15">
        <f>ROUND(SUM(P24:P33),2)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2.5" customHeight="1">
      <c r="A37" s="1"/>
      <c r="B37" s="32"/>
      <c r="C37" s="32"/>
      <c r="D37" s="32"/>
      <c r="E37" s="32"/>
      <c r="F37" s="32"/>
      <c r="G37" s="32"/>
      <c r="H37" s="32"/>
      <c r="I37" s="32"/>
      <c r="J37" s="3"/>
      <c r="K37" s="3"/>
      <c r="L37" s="3"/>
      <c r="M37" s="3"/>
      <c r="N37" s="3"/>
      <c r="O37" s="33" t="s">
        <v>46</v>
      </c>
      <c r="P37" s="15">
        <f>P19+P36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>
      <c r="A39" s="1"/>
      <c r="B39" s="34"/>
      <c r="C39" s="35"/>
      <c r="D39" s="35"/>
      <c r="E39" s="35"/>
      <c r="F39" s="35"/>
      <c r="G39" s="35"/>
      <c r="H39" s="36"/>
      <c r="I39" s="36"/>
      <c r="J39" s="36"/>
      <c r="K39" s="36"/>
      <c r="L39" s="36"/>
      <c r="M39" s="36"/>
      <c r="N39" s="3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>
      <c r="A40" s="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>
      <c r="A41" s="1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>
      <c r="A44" s="1"/>
      <c r="B44" s="1"/>
      <c r="C44" s="1"/>
      <c r="D44" s="1"/>
      <c r="E44" s="1"/>
      <c r="F44" s="3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sheetProtection/>
  <mergeCells count="22">
    <mergeCell ref="O1:P1"/>
    <mergeCell ref="N2:P2"/>
    <mergeCell ref="B3:M3"/>
    <mergeCell ref="N3:O3"/>
    <mergeCell ref="G4:I4"/>
    <mergeCell ref="N4:O4"/>
    <mergeCell ref="C5:N5"/>
    <mergeCell ref="B6:B8"/>
    <mergeCell ref="C6:F6"/>
    <mergeCell ref="G6:G7"/>
    <mergeCell ref="H6:M6"/>
    <mergeCell ref="N6:N7"/>
    <mergeCell ref="O6:O8"/>
    <mergeCell ref="P6:P8"/>
    <mergeCell ref="C20:N20"/>
    <mergeCell ref="B21:B23"/>
    <mergeCell ref="C21:F21"/>
    <mergeCell ref="G21:G22"/>
    <mergeCell ref="H21:M21"/>
    <mergeCell ref="N21:N22"/>
    <mergeCell ref="O21:O23"/>
    <mergeCell ref="P21:P23"/>
  </mergeCells>
  <printOptions/>
  <pageMargins left="0.7086614173228347" right="0.7086614173228347" top="0.7480314960629921" bottom="0.7480314960629921" header="0" footer="0"/>
  <pageSetup horizontalDpi="600" verticalDpi="600" orientation="landscape" paperSize="9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Смирнова</dc:creator>
  <cp:keywords/>
  <dc:description/>
  <cp:lastModifiedBy>User</cp:lastModifiedBy>
  <dcterms:created xsi:type="dcterms:W3CDTF">2023-12-15T13:45:04Z</dcterms:created>
  <dcterms:modified xsi:type="dcterms:W3CDTF">2024-01-03T14:02:36Z</dcterms:modified>
  <cp:category/>
  <cp:version/>
  <cp:contentType/>
  <cp:contentStatus/>
</cp:coreProperties>
</file>